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6bc897818f58f89/"/>
    </mc:Choice>
  </mc:AlternateContent>
  <xr:revisionPtr revIDLastSave="0" documentId="8_{9D250A60-6631-428D-B543-B762AEE06308}" xr6:coauthVersionLast="47" xr6:coauthVersionMax="47" xr10:uidLastSave="{00000000-0000-0000-0000-000000000000}"/>
  <bookViews>
    <workbookView xWindow="-120" yWindow="-120" windowWidth="29040" windowHeight="15720" xr2:uid="{416377AD-B245-419E-B85C-E70AD764A89A}"/>
  </bookViews>
  <sheets>
    <sheet name="Preiskalkulation Produk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1" l="1"/>
  <c r="K19" i="1"/>
  <c r="E8" i="1" s="1"/>
  <c r="E10" i="1" s="1"/>
  <c r="I19" i="1"/>
  <c r="K18" i="1"/>
  <c r="K17" i="1"/>
  <c r="K16" i="1"/>
  <c r="I16" i="1"/>
  <c r="E13" i="1"/>
  <c r="E14" i="1" s="1"/>
  <c r="E15" i="1" s="1"/>
  <c r="E11" i="1"/>
  <c r="E12" i="1" s="1"/>
  <c r="E9" i="1"/>
  <c r="E16" i="1" l="1"/>
  <c r="E17" i="1"/>
  <c r="E18" i="1" l="1"/>
  <c r="E19" i="1" s="1"/>
  <c r="E20" i="1" l="1"/>
  <c r="E21" i="1" s="1"/>
  <c r="E22" i="1" l="1"/>
  <c r="E23" i="1" s="1"/>
</calcChain>
</file>

<file path=xl/sharedStrings.xml><?xml version="1.0" encoding="utf-8"?>
<sst xmlns="http://schemas.openxmlformats.org/spreadsheetml/2006/main" count="33" uniqueCount="32">
  <si>
    <t>Preiskalkulation für Produkte</t>
  </si>
  <si>
    <t>Produkt X</t>
  </si>
  <si>
    <t>Arbeitsstunden</t>
  </si>
  <si>
    <t>%</t>
  </si>
  <si>
    <t>Kosten pro Stück</t>
  </si>
  <si>
    <t>Menge</t>
  </si>
  <si>
    <t>Materialkosten</t>
  </si>
  <si>
    <t>Std.Lohn</t>
  </si>
  <si>
    <t>Materialbeschaffung</t>
  </si>
  <si>
    <t>Fertigungszeit</t>
  </si>
  <si>
    <t>Fertigungskosten</t>
  </si>
  <si>
    <t>Verwaltungsgemeinkosten</t>
  </si>
  <si>
    <t>Verwaltungskosten</t>
  </si>
  <si>
    <t>Selbstkosten pro Stück</t>
  </si>
  <si>
    <t>Einmal-beschaffung-Formen</t>
  </si>
  <si>
    <t>Gießmaterial in Gramm</t>
  </si>
  <si>
    <t>Wert des Gieß-materials</t>
  </si>
  <si>
    <t>Einmal-beschaffung-Pulver</t>
  </si>
  <si>
    <t>Gewinnmarge in %</t>
  </si>
  <si>
    <t>Wichtel</t>
  </si>
  <si>
    <t>Mindestverkaufspreis</t>
  </si>
  <si>
    <t>Tannenbaum</t>
  </si>
  <si>
    <t>Rabatte/Nachlässe in %</t>
  </si>
  <si>
    <t>Sterne</t>
  </si>
  <si>
    <t>Listenpreis</t>
  </si>
  <si>
    <t>Kuchenform</t>
  </si>
  <si>
    <t>Skonto</t>
  </si>
  <si>
    <t>W-anhänger</t>
  </si>
  <si>
    <t>Nettoverkaufspreis</t>
  </si>
  <si>
    <t>Umsatzsteuer</t>
  </si>
  <si>
    <t>Bruttoverkaufspreis</t>
  </si>
  <si>
    <t>PayPal Gebührenrechner - mit allen Änderungen ab August 2022 (smart-rechner.de)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</si>
</sst>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6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4DEDC"/>
        <bgColor indexed="64"/>
      </patternFill>
    </fill>
    <fill>
      <patternFill patternType="solid">
        <fgColor rgb="FFCEAEB1"/>
        <bgColor indexed="64"/>
      </patternFill>
    </fill>
    <fill>
      <patternFill patternType="solid">
        <fgColor rgb="FFF7F2E9"/>
        <bgColor indexed="64"/>
      </patternFill>
    </fill>
    <fill>
      <patternFill patternType="solid">
        <fgColor rgb="FFFDDBDC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4" fillId="2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right" vertical="center"/>
    </xf>
    <xf numFmtId="0" fontId="6" fillId="4" borderId="0" xfId="0" applyFont="1" applyFill="1" applyAlignment="1">
      <alignment horizontal="center" vertical="center"/>
    </xf>
    <xf numFmtId="164" fontId="0" fillId="0" borderId="0" xfId="0" applyNumberFormat="1" applyAlignment="1">
      <alignment vertical="center"/>
    </xf>
    <xf numFmtId="164" fontId="6" fillId="4" borderId="0" xfId="0" applyNumberFormat="1" applyFont="1" applyFill="1" applyAlignment="1">
      <alignment horizontal="center"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5" borderId="2" xfId="0" applyFont="1" applyFill="1" applyBorder="1" applyAlignment="1">
      <alignment vertical="center"/>
    </xf>
    <xf numFmtId="0" fontId="0" fillId="5" borderId="2" xfId="0" applyFill="1" applyBorder="1" applyAlignment="1">
      <alignment vertical="center"/>
    </xf>
    <xf numFmtId="164" fontId="0" fillId="5" borderId="2" xfId="0" applyNumberForma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164" fontId="7" fillId="2" borderId="0" xfId="0" applyNumberFormat="1" applyFont="1" applyFill="1" applyAlignment="1">
      <alignment vertical="center"/>
    </xf>
    <xf numFmtId="164" fontId="1" fillId="2" borderId="0" xfId="0" applyNumberFormat="1" applyFont="1" applyFill="1" applyAlignment="1">
      <alignment vertical="center"/>
    </xf>
    <xf numFmtId="0" fontId="0" fillId="0" borderId="0" xfId="0" applyAlignment="1">
      <alignment horizontal="center" vertical="center" wrapText="1"/>
    </xf>
    <xf numFmtId="10" fontId="0" fillId="0" borderId="1" xfId="0" applyNumberForma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10" fontId="0" fillId="0" borderId="0" xfId="0" applyNumberFormat="1" applyAlignment="1">
      <alignment vertical="center"/>
    </xf>
    <xf numFmtId="164" fontId="1" fillId="0" borderId="0" xfId="0" applyNumberFormat="1" applyFont="1" applyAlignment="1">
      <alignment vertical="center"/>
    </xf>
    <xf numFmtId="0" fontId="2" fillId="3" borderId="0" xfId="0" applyFont="1" applyFill="1" applyAlignment="1">
      <alignment vertical="center"/>
    </xf>
    <xf numFmtId="10" fontId="2" fillId="3" borderId="0" xfId="0" applyNumberFormat="1" applyFont="1" applyFill="1" applyAlignment="1">
      <alignment vertical="center"/>
    </xf>
    <xf numFmtId="164" fontId="5" fillId="3" borderId="0" xfId="0" applyNumberFormat="1" applyFont="1" applyFill="1" applyAlignment="1">
      <alignment vertical="center"/>
    </xf>
    <xf numFmtId="0" fontId="3" fillId="0" borderId="0" xfId="1"/>
    <xf numFmtId="0" fontId="0" fillId="0" borderId="3" xfId="0" applyBorder="1" applyAlignment="1">
      <alignment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mart-rechner.de/paypal/rechner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6557E-0330-4954-8A0D-8B528790D69B}">
  <dimension ref="A1:L28"/>
  <sheetViews>
    <sheetView tabSelected="1" zoomScale="80" zoomScaleNormal="80" workbookViewId="0">
      <selection sqref="A1:H4"/>
    </sheetView>
  </sheetViews>
  <sheetFormatPr baseColWidth="10" defaultColWidth="10.85546875" defaultRowHeight="15" x14ac:dyDescent="0.25"/>
  <cols>
    <col min="1" max="1" width="35.42578125" style="2" customWidth="1"/>
    <col min="2" max="2" width="18.85546875" style="2" customWidth="1"/>
    <col min="3" max="3" width="17.5703125" style="2" customWidth="1"/>
    <col min="4" max="4" width="13" style="2" customWidth="1"/>
    <col min="5" max="5" width="23.140625" style="2" customWidth="1"/>
    <col min="6" max="6" width="22.140625" style="2" customWidth="1"/>
    <col min="7" max="7" width="14.85546875" style="2" customWidth="1"/>
    <col min="8" max="8" width="13" style="2" customWidth="1"/>
    <col min="9" max="9" width="14.85546875" style="2" customWidth="1"/>
    <col min="10" max="10" width="15.140625" style="2" customWidth="1"/>
    <col min="11" max="11" width="12.140625" style="2" customWidth="1"/>
    <col min="12" max="12" width="11.85546875" style="2" customWidth="1"/>
    <col min="13" max="16384" width="10.85546875" style="2"/>
  </cols>
  <sheetData>
    <row r="1" spans="1:12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12" x14ac:dyDescent="0.25">
      <c r="A2" s="1"/>
      <c r="B2" s="1"/>
      <c r="C2" s="1"/>
      <c r="D2" s="1"/>
      <c r="E2" s="1"/>
      <c r="F2" s="1"/>
      <c r="G2" s="1"/>
      <c r="H2" s="1"/>
    </row>
    <row r="3" spans="1:12" x14ac:dyDescent="0.25">
      <c r="A3" s="1"/>
      <c r="B3" s="1"/>
      <c r="C3" s="1"/>
      <c r="D3" s="1"/>
      <c r="E3" s="1"/>
      <c r="F3" s="1"/>
      <c r="G3" s="1"/>
      <c r="H3" s="1"/>
    </row>
    <row r="4" spans="1:12" ht="33.6" customHeight="1" x14ac:dyDescent="0.25">
      <c r="A4" s="1"/>
      <c r="B4" s="1"/>
      <c r="C4" s="1"/>
      <c r="D4" s="1"/>
      <c r="E4" s="1"/>
      <c r="F4" s="1"/>
      <c r="G4" s="1"/>
      <c r="H4" s="1"/>
    </row>
    <row r="7" spans="1:12" ht="18.75" x14ac:dyDescent="0.25">
      <c r="A7" s="3" t="s">
        <v>1</v>
      </c>
      <c r="B7" s="4" t="s">
        <v>2</v>
      </c>
      <c r="C7" s="4"/>
      <c r="D7" s="4" t="s">
        <v>3</v>
      </c>
      <c r="E7" s="4" t="s">
        <v>4</v>
      </c>
      <c r="F7" s="4"/>
      <c r="G7" s="5" t="s">
        <v>5</v>
      </c>
      <c r="H7" s="6">
        <v>20</v>
      </c>
    </row>
    <row r="8" spans="1:12" ht="18.75" x14ac:dyDescent="0.25">
      <c r="A8" s="2" t="s">
        <v>6</v>
      </c>
      <c r="C8" s="7"/>
      <c r="E8" s="7">
        <f>I19+K19+1</f>
        <v>1.4275</v>
      </c>
      <c r="F8" s="7"/>
      <c r="G8" s="5" t="s">
        <v>7</v>
      </c>
      <c r="H8" s="8">
        <v>12</v>
      </c>
    </row>
    <row r="9" spans="1:12" ht="15.75" thickBot="1" x14ac:dyDescent="0.3">
      <c r="A9" s="9" t="s">
        <v>8</v>
      </c>
      <c r="B9" s="9">
        <v>0.25</v>
      </c>
      <c r="C9" s="9"/>
      <c r="D9" s="9"/>
      <c r="E9" s="10">
        <f>B9*H8</f>
        <v>3</v>
      </c>
      <c r="F9" s="10"/>
    </row>
    <row r="10" spans="1:12" ht="15.75" thickBot="1" x14ac:dyDescent="0.3">
      <c r="A10" s="11" t="s">
        <v>6</v>
      </c>
      <c r="B10" s="11"/>
      <c r="C10" s="12"/>
      <c r="D10" s="12"/>
      <c r="E10" s="13">
        <f>SUM(E8:E9)</f>
        <v>4.4275000000000002</v>
      </c>
      <c r="F10" s="13"/>
    </row>
    <row r="11" spans="1:12" ht="15.75" thickBot="1" x14ac:dyDescent="0.3">
      <c r="A11" s="2" t="s">
        <v>9</v>
      </c>
      <c r="B11" s="2">
        <v>0.25</v>
      </c>
      <c r="E11" s="7">
        <f>(B11*H8)/H7</f>
        <v>0.15</v>
      </c>
      <c r="F11" s="7"/>
    </row>
    <row r="12" spans="1:12" ht="15.75" thickBot="1" x14ac:dyDescent="0.3">
      <c r="A12" s="11" t="s">
        <v>10</v>
      </c>
      <c r="B12" s="11"/>
      <c r="C12" s="12"/>
      <c r="D12" s="12"/>
      <c r="E12" s="13">
        <f>SUM(E11)</f>
        <v>0.15</v>
      </c>
      <c r="F12" s="13"/>
    </row>
    <row r="13" spans="1:12" ht="15.75" thickBot="1" x14ac:dyDescent="0.3">
      <c r="A13" s="2" t="s">
        <v>11</v>
      </c>
      <c r="B13" s="2">
        <v>0.25</v>
      </c>
      <c r="E13" s="7">
        <f>(B13*H8)/H7</f>
        <v>0.15</v>
      </c>
      <c r="F13" s="7"/>
    </row>
    <row r="14" spans="1:12" ht="15.75" thickBot="1" x14ac:dyDescent="0.3">
      <c r="A14" s="11" t="s">
        <v>12</v>
      </c>
      <c r="B14" s="11"/>
      <c r="C14" s="12"/>
      <c r="D14" s="12"/>
      <c r="E14" s="13">
        <f>SUM(E13)</f>
        <v>0.15</v>
      </c>
      <c r="F14" s="13"/>
    </row>
    <row r="15" spans="1:12" ht="45" x14ac:dyDescent="0.25">
      <c r="A15" s="14" t="s">
        <v>13</v>
      </c>
      <c r="B15" s="14"/>
      <c r="C15" s="15"/>
      <c r="D15" s="15"/>
      <c r="E15" s="16">
        <f>SUM(E14,E12,E10)</f>
        <v>4.7275</v>
      </c>
      <c r="F15" s="17"/>
      <c r="I15" s="18" t="s">
        <v>14</v>
      </c>
      <c r="J15" s="18" t="s">
        <v>15</v>
      </c>
      <c r="K15" s="18" t="s">
        <v>16</v>
      </c>
      <c r="L15" s="18" t="s">
        <v>17</v>
      </c>
    </row>
    <row r="16" spans="1:12" ht="15.75" thickBot="1" x14ac:dyDescent="0.3">
      <c r="A16" s="9" t="s">
        <v>18</v>
      </c>
      <c r="B16" s="9"/>
      <c r="C16" s="9"/>
      <c r="D16" s="19">
        <v>0.15</v>
      </c>
      <c r="E16" s="10">
        <f>E15*D16</f>
        <v>0.70912500000000001</v>
      </c>
      <c r="F16" s="20"/>
      <c r="H16" s="2" t="s">
        <v>19</v>
      </c>
      <c r="I16" s="21">
        <f>21/H7</f>
        <v>1.05</v>
      </c>
      <c r="J16" s="22">
        <v>200</v>
      </c>
      <c r="K16" s="21">
        <f>L16*J16/1000</f>
        <v>0.56999999999999995</v>
      </c>
      <c r="L16" s="21">
        <v>2.85</v>
      </c>
    </row>
    <row r="17" spans="1:12" ht="18.75" x14ac:dyDescent="0.25">
      <c r="A17" s="23" t="s">
        <v>20</v>
      </c>
      <c r="B17" s="23"/>
      <c r="D17" s="24"/>
      <c r="E17" s="25">
        <f>SUM(E15:E16)</f>
        <v>5.4366250000000003</v>
      </c>
      <c r="H17" s="2" t="s">
        <v>21</v>
      </c>
      <c r="I17" s="21"/>
      <c r="J17" s="22"/>
      <c r="K17" s="21">
        <f t="shared" ref="K17:K20" si="0">L17*J17/1000</f>
        <v>0</v>
      </c>
      <c r="L17" s="21">
        <v>2.85</v>
      </c>
    </row>
    <row r="18" spans="1:12" ht="15.75" thickBot="1" x14ac:dyDescent="0.3">
      <c r="A18" s="9" t="s">
        <v>22</v>
      </c>
      <c r="B18" s="9"/>
      <c r="C18" s="9"/>
      <c r="D18" s="19"/>
      <c r="E18" s="10">
        <f>E17*D18</f>
        <v>0</v>
      </c>
      <c r="H18" s="2" t="s">
        <v>23</v>
      </c>
      <c r="I18" s="21"/>
      <c r="J18" s="22"/>
      <c r="K18" s="21">
        <f t="shared" si="0"/>
        <v>0</v>
      </c>
      <c r="L18" s="21">
        <v>2.85</v>
      </c>
    </row>
    <row r="19" spans="1:12" ht="18.75" x14ac:dyDescent="0.25">
      <c r="A19" s="23" t="s">
        <v>24</v>
      </c>
      <c r="B19" s="23"/>
      <c r="D19" s="24"/>
      <c r="E19" s="25">
        <f>SUM(E17:E18)</f>
        <v>5.4366250000000003</v>
      </c>
      <c r="H19" s="2" t="s">
        <v>25</v>
      </c>
      <c r="I19" s="21">
        <f>3.99/H7</f>
        <v>0.19950000000000001</v>
      </c>
      <c r="J19" s="22">
        <v>80</v>
      </c>
      <c r="K19" s="21">
        <f t="shared" si="0"/>
        <v>0.22800000000000001</v>
      </c>
      <c r="L19" s="21">
        <v>2.85</v>
      </c>
    </row>
    <row r="20" spans="1:12" ht="15.75" thickBot="1" x14ac:dyDescent="0.3">
      <c r="A20" s="9" t="s">
        <v>26</v>
      </c>
      <c r="B20" s="9"/>
      <c r="C20" s="9"/>
      <c r="D20" s="19"/>
      <c r="E20" s="10">
        <f>E19*D20</f>
        <v>0</v>
      </c>
      <c r="H20" s="2" t="s">
        <v>27</v>
      </c>
      <c r="I20" s="7"/>
      <c r="J20" s="22"/>
      <c r="K20" s="21">
        <f t="shared" si="0"/>
        <v>0</v>
      </c>
      <c r="L20" s="21">
        <v>2.85</v>
      </c>
    </row>
    <row r="21" spans="1:12" ht="18.75" x14ac:dyDescent="0.25">
      <c r="A21" s="23" t="s">
        <v>28</v>
      </c>
      <c r="B21" s="23"/>
      <c r="D21" s="24"/>
      <c r="E21" s="25">
        <f>SUM(E19:E20)</f>
        <v>5.4366250000000003</v>
      </c>
      <c r="I21" s="7"/>
      <c r="J21" s="7"/>
      <c r="K21" s="7"/>
      <c r="L21" s="7"/>
    </row>
    <row r="22" spans="1:12" ht="15.75" thickBot="1" x14ac:dyDescent="0.3">
      <c r="A22" s="9" t="s">
        <v>29</v>
      </c>
      <c r="B22" s="9"/>
      <c r="C22" s="9"/>
      <c r="D22" s="19"/>
      <c r="E22" s="10">
        <f>E21*D22</f>
        <v>0</v>
      </c>
      <c r="I22" s="7"/>
      <c r="J22" s="7"/>
      <c r="K22" s="7"/>
      <c r="L22" s="7"/>
    </row>
    <row r="23" spans="1:12" ht="18.75" x14ac:dyDescent="0.25">
      <c r="A23" s="3" t="s">
        <v>30</v>
      </c>
      <c r="B23" s="3"/>
      <c r="C23" s="26"/>
      <c r="D23" s="27"/>
      <c r="E23" s="28">
        <f>SUM(E21:E22)</f>
        <v>5.4366250000000003</v>
      </c>
    </row>
    <row r="26" spans="1:12" x14ac:dyDescent="0.25">
      <c r="A26" s="29" t="s">
        <v>31</v>
      </c>
    </row>
    <row r="27" spans="1:12" ht="15.75" thickBot="1" x14ac:dyDescent="0.3">
      <c r="A27" s="30"/>
      <c r="B27" s="30"/>
      <c r="C27" s="30"/>
      <c r="D27" s="30"/>
      <c r="E27" s="30"/>
      <c r="F27" s="30"/>
      <c r="G27" s="30"/>
      <c r="H27" s="30"/>
    </row>
    <row r="28" spans="1:12" ht="15.75" thickTop="1" x14ac:dyDescent="0.25"/>
  </sheetData>
  <mergeCells count="1">
    <mergeCell ref="A1:H4"/>
  </mergeCells>
  <hyperlinks>
    <hyperlink ref="A26" r:id="rId1" display="https://www.smart-rechner.de/paypal/rechner.php" xr:uid="{FA074A85-98AB-4369-B424-3FDA3B8A8F34}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Preiskalkulation Produkte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Langsdorf</dc:creator>
  <cp:lastModifiedBy>Sandra Langsdorf</cp:lastModifiedBy>
  <dcterms:created xsi:type="dcterms:W3CDTF">2023-02-26T08:09:15Z</dcterms:created>
  <dcterms:modified xsi:type="dcterms:W3CDTF">2023-02-26T08:21:02Z</dcterms:modified>
</cp:coreProperties>
</file>